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\Desktop\"/>
    </mc:Choice>
  </mc:AlternateContent>
  <bookViews>
    <workbookView xWindow="0" yWindow="0" windowWidth="19200" windowHeight="6720" firstSheet="1" activeTab="1"/>
  </bookViews>
  <sheets>
    <sheet name="Blank Worksheet" sheetId="5" r:id="rId1"/>
    <sheet name="Burdened Overhead Cost" sheetId="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4" i="7" l="1"/>
  <c r="K23" i="7"/>
  <c r="K22" i="7"/>
  <c r="K21" i="7"/>
  <c r="K20" i="7"/>
  <c r="K19" i="7"/>
  <c r="K18" i="7"/>
  <c r="K17" i="7"/>
  <c r="K16" i="7"/>
  <c r="K15" i="7"/>
  <c r="K14" i="7"/>
  <c r="K13" i="7"/>
  <c r="K12" i="7"/>
  <c r="K11" i="7"/>
  <c r="K10" i="7"/>
  <c r="K8" i="7"/>
  <c r="K7" i="7"/>
  <c r="K6" i="7"/>
  <c r="M10" i="7" l="1"/>
  <c r="N10" i="7" s="1"/>
  <c r="M24" i="7"/>
  <c r="N24" i="7" s="1"/>
  <c r="M23" i="7"/>
  <c r="N23" i="7" s="1"/>
  <c r="M22" i="7"/>
  <c r="N22" i="7" s="1"/>
  <c r="M21" i="7"/>
  <c r="N21" i="7" s="1"/>
  <c r="M20" i="7"/>
  <c r="N20" i="7" s="1"/>
  <c r="M19" i="7"/>
  <c r="N19" i="7" s="1"/>
  <c r="M18" i="7"/>
  <c r="N18" i="7" s="1"/>
  <c r="M17" i="7"/>
  <c r="N17" i="7" s="1"/>
  <c r="M16" i="7"/>
  <c r="N16" i="7" s="1"/>
  <c r="M15" i="7"/>
  <c r="N15" i="7" s="1"/>
  <c r="M14" i="7"/>
  <c r="N14" i="7" s="1"/>
  <c r="M13" i="7"/>
  <c r="N13" i="7" s="1"/>
  <c r="M12" i="7"/>
  <c r="N12" i="7" s="1"/>
  <c r="M11" i="7"/>
  <c r="N11" i="7" s="1"/>
  <c r="M8" i="7"/>
  <c r="N8" i="7" s="1"/>
  <c r="M7" i="7"/>
  <c r="N7" i="7" s="1"/>
  <c r="E9" i="7"/>
  <c r="K9" i="7" l="1"/>
  <c r="E77" i="5"/>
  <c r="M9" i="7" l="1"/>
  <c r="N9" i="7" s="1"/>
  <c r="D48" i="5"/>
  <c r="E48" i="5"/>
  <c r="F48" i="5"/>
  <c r="G48" i="5"/>
  <c r="H48" i="5"/>
  <c r="I48" i="5"/>
  <c r="J48" i="5"/>
  <c r="K48" i="5"/>
  <c r="L48" i="5"/>
  <c r="M48" i="5"/>
  <c r="N48" i="5"/>
  <c r="O48" i="5"/>
  <c r="C48" i="5" l="1"/>
  <c r="M6" i="7" l="1"/>
  <c r="N6" i="7" s="1"/>
  <c r="P36" i="5" l="1"/>
  <c r="P35" i="5"/>
  <c r="P34" i="5"/>
  <c r="P33" i="5"/>
  <c r="P32" i="5"/>
  <c r="P31" i="5"/>
  <c r="P30" i="5"/>
  <c r="P39" i="5" l="1"/>
  <c r="P40" i="5"/>
  <c r="P41" i="5"/>
  <c r="P42" i="5"/>
  <c r="P43" i="5"/>
  <c r="P44" i="5"/>
  <c r="P45" i="5"/>
  <c r="P46" i="5"/>
  <c r="P47" i="5"/>
  <c r="L50" i="5"/>
  <c r="L60" i="5" s="1"/>
  <c r="K50" i="5"/>
  <c r="K60" i="5" s="1"/>
  <c r="J50" i="5"/>
  <c r="J60" i="5" s="1"/>
  <c r="J72" i="5" s="1"/>
  <c r="J73" i="5" s="1"/>
  <c r="I50" i="5"/>
  <c r="I60" i="5" s="1"/>
  <c r="H50" i="5"/>
  <c r="H60" i="5" s="1"/>
  <c r="H72" i="5" s="1"/>
  <c r="G50" i="5"/>
  <c r="G60" i="5" s="1"/>
  <c r="G72" i="5" s="1"/>
  <c r="F50" i="5"/>
  <c r="F60" i="5" s="1"/>
  <c r="F72" i="5" s="1"/>
  <c r="D50" i="5"/>
  <c r="D60" i="5" s="1"/>
  <c r="D72" i="5" s="1"/>
  <c r="P70" i="5"/>
  <c r="D69" i="5"/>
  <c r="E69" i="5"/>
  <c r="F69" i="5"/>
  <c r="G69" i="5"/>
  <c r="H69" i="5"/>
  <c r="I69" i="5"/>
  <c r="J69" i="5"/>
  <c r="K69" i="5"/>
  <c r="L69" i="5"/>
  <c r="M69" i="5"/>
  <c r="N69" i="5"/>
  <c r="C68" i="5"/>
  <c r="P58" i="5"/>
  <c r="E50" i="5"/>
  <c r="E60" i="5" s="1"/>
  <c r="E72" i="5" s="1"/>
  <c r="E70" i="5"/>
  <c r="E22" i="5"/>
  <c r="E59" i="5"/>
  <c r="E71" i="5" s="1"/>
  <c r="M50" i="5"/>
  <c r="M60" i="5" s="1"/>
  <c r="I70" i="5"/>
  <c r="I22" i="5"/>
  <c r="I59" i="5"/>
  <c r="I71" i="5"/>
  <c r="N50" i="5"/>
  <c r="N60" i="5" s="1"/>
  <c r="N61" i="5" s="1"/>
  <c r="J70" i="5"/>
  <c r="J22" i="5"/>
  <c r="J59" i="5"/>
  <c r="J71" i="5"/>
  <c r="G70" i="5"/>
  <c r="G22" i="5"/>
  <c r="G59" i="5" s="1"/>
  <c r="C29" i="5"/>
  <c r="C58" i="5" s="1"/>
  <c r="N22" i="5"/>
  <c r="N59" i="5"/>
  <c r="M22" i="5"/>
  <c r="M59" i="5"/>
  <c r="L22" i="5"/>
  <c r="K22" i="5"/>
  <c r="K59" i="5"/>
  <c r="F22" i="5"/>
  <c r="F59" i="5"/>
  <c r="D22" i="5"/>
  <c r="C22" i="5"/>
  <c r="C23" i="5" s="1"/>
  <c r="P21" i="5"/>
  <c r="P20" i="5"/>
  <c r="P19" i="5"/>
  <c r="P18" i="5"/>
  <c r="P17" i="5"/>
  <c r="P16" i="5"/>
  <c r="H22" i="5"/>
  <c r="H59" i="5" s="1"/>
  <c r="P7" i="5"/>
  <c r="P6" i="5"/>
  <c r="D5" i="5"/>
  <c r="D29" i="5" s="1"/>
  <c r="D58" i="5" s="1"/>
  <c r="F70" i="5"/>
  <c r="P15" i="5"/>
  <c r="M70" i="5"/>
  <c r="M71" i="5"/>
  <c r="L70" i="5"/>
  <c r="H70" i="5"/>
  <c r="D70" i="5"/>
  <c r="N70" i="5"/>
  <c r="L59" i="5"/>
  <c r="C70" i="5"/>
  <c r="K70" i="5"/>
  <c r="N71" i="5"/>
  <c r="K71" i="5"/>
  <c r="L71" i="5"/>
  <c r="E5" i="5" l="1"/>
  <c r="D23" i="5"/>
  <c r="E23" i="5" s="1"/>
  <c r="E73" i="5"/>
  <c r="I61" i="5"/>
  <c r="I72" i="5"/>
  <c r="I73" i="5" s="1"/>
  <c r="L61" i="5"/>
  <c r="L72" i="5"/>
  <c r="L73" i="5" s="1"/>
  <c r="K61" i="5"/>
  <c r="K72" i="5"/>
  <c r="K73" i="5" s="1"/>
  <c r="M72" i="5"/>
  <c r="M73" i="5" s="1"/>
  <c r="M61" i="5"/>
  <c r="N72" i="5"/>
  <c r="N73" i="5" s="1"/>
  <c r="J61" i="5"/>
  <c r="E61" i="5"/>
  <c r="F61" i="5"/>
  <c r="P38" i="5"/>
  <c r="P22" i="5"/>
  <c r="C25" i="5"/>
  <c r="C59" i="5"/>
  <c r="D59" i="5"/>
  <c r="F23" i="5"/>
  <c r="G23" i="5" s="1"/>
  <c r="H23" i="5" s="1"/>
  <c r="I23" i="5" s="1"/>
  <c r="J23" i="5" s="1"/>
  <c r="K23" i="5" s="1"/>
  <c r="L23" i="5" s="1"/>
  <c r="M23" i="5" s="1"/>
  <c r="N23" i="5" s="1"/>
  <c r="H71" i="5"/>
  <c r="H73" i="5" s="1"/>
  <c r="H61" i="5"/>
  <c r="G71" i="5"/>
  <c r="G73" i="5" s="1"/>
  <c r="G61" i="5"/>
  <c r="F71" i="5"/>
  <c r="F73" i="5" s="1"/>
  <c r="C71" i="5"/>
  <c r="F5" i="5" l="1"/>
  <c r="E29" i="5"/>
  <c r="E58" i="5" s="1"/>
  <c r="C50" i="5"/>
  <c r="P37" i="5"/>
  <c r="P48" i="5" s="1"/>
  <c r="D61" i="5"/>
  <c r="D71" i="5"/>
  <c r="D73" i="5" s="1"/>
  <c r="P59" i="5"/>
  <c r="G5" i="5" l="1"/>
  <c r="F29" i="5"/>
  <c r="F58" i="5" s="1"/>
  <c r="C60" i="5"/>
  <c r="P50" i="5"/>
  <c r="C51" i="5"/>
  <c r="D51" i="5" s="1"/>
  <c r="E51" i="5" s="1"/>
  <c r="F51" i="5" s="1"/>
  <c r="G51" i="5" s="1"/>
  <c r="H51" i="5" s="1"/>
  <c r="I51" i="5" s="1"/>
  <c r="J51" i="5" s="1"/>
  <c r="K51" i="5" s="1"/>
  <c r="L51" i="5" s="1"/>
  <c r="M51" i="5" s="1"/>
  <c r="N51" i="5" s="1"/>
  <c r="C53" i="5"/>
  <c r="P71" i="5"/>
  <c r="G29" i="5" l="1"/>
  <c r="G58" i="5" s="1"/>
  <c r="H5" i="5"/>
  <c r="C72" i="5"/>
  <c r="P60" i="5"/>
  <c r="C61" i="5"/>
  <c r="I5" i="5" l="1"/>
  <c r="H29" i="5"/>
  <c r="H58" i="5" s="1"/>
  <c r="C62" i="5"/>
  <c r="D62" i="5" s="1"/>
  <c r="E62" i="5" s="1"/>
  <c r="F62" i="5" s="1"/>
  <c r="G62" i="5" s="1"/>
  <c r="H62" i="5" s="1"/>
  <c r="I62" i="5" s="1"/>
  <c r="J62" i="5" s="1"/>
  <c r="K62" i="5" s="1"/>
  <c r="L62" i="5" s="1"/>
  <c r="M62" i="5" s="1"/>
  <c r="N62" i="5" s="1"/>
  <c r="C79" i="5" s="1"/>
  <c r="C77" i="5"/>
  <c r="P61" i="5"/>
  <c r="P72" i="5"/>
  <c r="C73" i="5"/>
  <c r="I29" i="5" l="1"/>
  <c r="I58" i="5" s="1"/>
  <c r="J5" i="5"/>
  <c r="P73" i="5"/>
  <c r="C74" i="5"/>
  <c r="D74" i="5" s="1"/>
  <c r="E74" i="5" s="1"/>
  <c r="F74" i="5" s="1"/>
  <c r="G74" i="5" s="1"/>
  <c r="H74" i="5" s="1"/>
  <c r="I74" i="5" s="1"/>
  <c r="J74" i="5" s="1"/>
  <c r="K74" i="5" s="1"/>
  <c r="L74" i="5" s="1"/>
  <c r="M74" i="5" s="1"/>
  <c r="N74" i="5" s="1"/>
  <c r="C78" i="5"/>
  <c r="J29" i="5" l="1"/>
  <c r="J58" i="5" s="1"/>
  <c r="K5" i="5"/>
  <c r="K29" i="5" l="1"/>
  <c r="K58" i="5" s="1"/>
  <c r="L5" i="5"/>
  <c r="M5" i="5" l="1"/>
  <c r="L29" i="5"/>
  <c r="L58" i="5" s="1"/>
  <c r="N5" i="5" l="1"/>
  <c r="N29" i="5" s="1"/>
  <c r="N58" i="5" s="1"/>
  <c r="M29" i="5"/>
  <c r="M58" i="5" s="1"/>
</calcChain>
</file>

<file path=xl/comments1.xml><?xml version="1.0" encoding="utf-8"?>
<comments xmlns="http://schemas.openxmlformats.org/spreadsheetml/2006/main">
  <authors>
    <author>David</author>
    <author>John Cesarone</author>
  </authors>
  <commentList>
    <comment ref="C5" authorId="0" shapeId="0">
      <text>
        <r>
          <rPr>
            <b/>
            <sz val="9"/>
            <color indexed="81"/>
            <rFont val="Tahoma"/>
            <family val="2"/>
          </rPr>
          <t xml:space="preserve">Enter the first month or year in which the project will start.  Example Mar-2016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5" authorId="1" shapeId="0">
      <text>
        <r>
          <rPr>
            <b/>
            <sz val="8"/>
            <color indexed="81"/>
            <rFont val="Tahoma"/>
            <family val="2"/>
          </rPr>
          <t>This the total money you are planning to spend on your project, in actual dollars.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<sst xmlns="http://schemas.openxmlformats.org/spreadsheetml/2006/main" count="52" uniqueCount="51">
  <si>
    <t>Cost Benefit Analysis</t>
  </si>
  <si>
    <t>Cost Data</t>
  </si>
  <si>
    <t>Project Cost Elements</t>
  </si>
  <si>
    <t>Project Costs By Month</t>
  </si>
  <si>
    <t>Cumulative Cost Over Time</t>
  </si>
  <si>
    <t>Project Grand Total Cost</t>
  </si>
  <si>
    <t xml:space="preserve">Benefit Data </t>
  </si>
  <si>
    <t>Project Benefit Sources</t>
  </si>
  <si>
    <t>Project Benefits by Month</t>
  </si>
  <si>
    <t>Confidence Factor</t>
  </si>
  <si>
    <t>Benefits Claimed for Analysis</t>
  </si>
  <si>
    <t>Cumulative Benefits Over Time</t>
  </si>
  <si>
    <t>Project Grand Total Benefit</t>
  </si>
  <si>
    <t>Cost / Benefit Summary</t>
  </si>
  <si>
    <t>Costs</t>
  </si>
  <si>
    <t>Benefits</t>
  </si>
  <si>
    <t>Net Cash Flow</t>
  </si>
  <si>
    <t>Cumulative Over Time</t>
  </si>
  <si>
    <t>Discounted Cost Benefit Summary</t>
  </si>
  <si>
    <t>Annual Cost of Money (Interest Rate)</t>
  </si>
  <si>
    <t>Monthly Cost of Money</t>
  </si>
  <si>
    <t>Discounted Results</t>
  </si>
  <si>
    <t>Discounted Costs</t>
  </si>
  <si>
    <t>Discounted Benefits</t>
  </si>
  <si>
    <t>Discounted Net Cash Flows</t>
  </si>
  <si>
    <t>Discounted Cumulative Over Time</t>
  </si>
  <si>
    <t>Net Present Value</t>
  </si>
  <si>
    <t>Internal Rate of Return</t>
  </si>
  <si>
    <t>Return on Investment</t>
  </si>
  <si>
    <t>Payback Period in months</t>
  </si>
  <si>
    <t>Employee</t>
  </si>
  <si>
    <t>Kelley</t>
  </si>
  <si>
    <t>Insurance Benefit per pay period</t>
  </si>
  <si>
    <t xml:space="preserve">12 Mo. Total </t>
  </si>
  <si>
    <t>Ave Last 5 yrs bonus per pay period</t>
  </si>
  <si>
    <t>Burdened Cost per Hour</t>
  </si>
  <si>
    <t xml:space="preserve">Total Burdend Cost per pay period </t>
  </si>
  <si>
    <t>Base salary per Pay period</t>
  </si>
  <si>
    <t>Hourly pay per pay period</t>
  </si>
  <si>
    <t>Hourly pay rate</t>
  </si>
  <si>
    <t>OR</t>
  </si>
  <si>
    <t>Matched Taxes per pay period</t>
  </si>
  <si>
    <t xml:space="preserve">Unemployment insurance per pay period </t>
  </si>
  <si>
    <t>Matched IRA per pay period</t>
  </si>
  <si>
    <t>Cost Per pay period Subtotal</t>
  </si>
  <si>
    <t xml:space="preserve">Russ </t>
  </si>
  <si>
    <t xml:space="preserve">Bruce </t>
  </si>
  <si>
    <t xml:space="preserve">Danny </t>
  </si>
  <si>
    <t>Plus</t>
  </si>
  <si>
    <t>Sample Burdened Employee Cost Per Hour</t>
  </si>
  <si>
    <t>Assumptions:  Pay Period every 2 weeks, 40 hours per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</si>
</sst>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6" formatCode="&quot;$&quot;#,##0_);[Red]\(&quot;$&quot;#,##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[$-409]mmm\-yy;@"/>
    <numFmt numFmtId="166" formatCode="_(* #,##0_);_(* \(#,##0\);_(* &quot;-&quot;??_);_(@_)"/>
    <numFmt numFmtId="167" formatCode="0.0%"/>
    <numFmt numFmtId="168" formatCode="0.0000"/>
    <numFmt numFmtId="169" formatCode="_(* #,##0.0_);_(* \(#,##0.0\);_(* &quot;-&quot;??_);_(@_)"/>
    <numFmt numFmtId="170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2" tint="-0.749992370372631"/>
      <name val="Arial"/>
      <family val="2"/>
    </font>
    <font>
      <b/>
      <sz val="18"/>
      <color theme="2" tint="-0.749992370372631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323232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26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87">
    <xf numFmtId="0" fontId="0" fillId="0" borderId="0" xfId="0"/>
    <xf numFmtId="0" fontId="0" fillId="0" borderId="0" xfId="0" applyProtection="1"/>
    <xf numFmtId="164" fontId="0" fillId="0" borderId="0" xfId="0" applyNumberFormat="1" applyProtection="1"/>
    <xf numFmtId="0" fontId="3" fillId="0" borderId="0" xfId="0" applyFont="1" applyProtection="1"/>
    <xf numFmtId="164" fontId="4" fillId="0" borderId="0" xfId="0" applyNumberFormat="1" applyFont="1" applyProtection="1"/>
    <xf numFmtId="164" fontId="2" fillId="0" borderId="0" xfId="0" applyNumberFormat="1" applyFont="1" applyAlignment="1" applyProtection="1">
      <alignment horizontal="center"/>
    </xf>
    <xf numFmtId="0" fontId="2" fillId="0" borderId="0" xfId="0" applyFont="1" applyProtection="1"/>
    <xf numFmtId="0" fontId="5" fillId="2" borderId="1" xfId="0" applyFont="1" applyFill="1" applyBorder="1" applyProtection="1"/>
    <xf numFmtId="0" fontId="5" fillId="0" borderId="0" xfId="0" applyFont="1" applyProtection="1"/>
    <xf numFmtId="49" fontId="6" fillId="0" borderId="1" xfId="0" quotePrefix="1" applyNumberFormat="1" applyFont="1" applyFill="1" applyBorder="1" applyProtection="1">
      <protection locked="0"/>
    </xf>
    <xf numFmtId="166" fontId="6" fillId="0" borderId="1" xfId="1" applyNumberFormat="1" applyFont="1" applyBorder="1" applyProtection="1">
      <protection locked="0"/>
    </xf>
    <xf numFmtId="166" fontId="6" fillId="0" borderId="1" xfId="0" applyNumberFormat="1" applyFont="1" applyBorder="1" applyProtection="1"/>
    <xf numFmtId="0" fontId="6" fillId="0" borderId="0" xfId="0" applyFont="1" applyProtection="1"/>
    <xf numFmtId="49" fontId="6" fillId="0" borderId="1" xfId="0" applyNumberFormat="1" applyFont="1" applyFill="1" applyBorder="1" applyProtection="1">
      <protection locked="0"/>
    </xf>
    <xf numFmtId="0" fontId="6" fillId="4" borderId="0" xfId="0" applyFont="1" applyFill="1" applyProtection="1"/>
    <xf numFmtId="166" fontId="6" fillId="4" borderId="0" xfId="1" applyNumberFormat="1" applyFont="1" applyFill="1" applyProtection="1"/>
    <xf numFmtId="166" fontId="6" fillId="5" borderId="0" xfId="1" applyNumberFormat="1" applyFont="1" applyFill="1" applyProtection="1"/>
    <xf numFmtId="164" fontId="6" fillId="0" borderId="0" xfId="0" applyNumberFormat="1" applyFont="1" applyProtection="1"/>
    <xf numFmtId="0" fontId="5" fillId="6" borderId="0" xfId="0" applyFont="1" applyFill="1" applyProtection="1"/>
    <xf numFmtId="166" fontId="5" fillId="6" borderId="0" xfId="1" applyNumberFormat="1" applyFont="1" applyFill="1" applyProtection="1"/>
    <xf numFmtId="0" fontId="2" fillId="0" borderId="0" xfId="0" applyFont="1" applyAlignment="1" applyProtection="1">
      <alignment horizontal="center"/>
    </xf>
    <xf numFmtId="164" fontId="5" fillId="2" borderId="1" xfId="0" applyNumberFormat="1" applyFont="1" applyFill="1" applyBorder="1" applyProtection="1"/>
    <xf numFmtId="165" fontId="5" fillId="2" borderId="1" xfId="0" quotePrefix="1" applyNumberFormat="1" applyFont="1" applyFill="1" applyBorder="1" applyAlignment="1" applyProtection="1">
      <alignment horizontal="center"/>
    </xf>
    <xf numFmtId="164" fontId="6" fillId="0" borderId="1" xfId="0" quotePrefix="1" applyNumberFormat="1" applyFont="1" applyFill="1" applyBorder="1" applyProtection="1">
      <protection locked="0"/>
    </xf>
    <xf numFmtId="166" fontId="6" fillId="0" borderId="1" xfId="1" quotePrefix="1" applyNumberFormat="1" applyFont="1" applyBorder="1" applyAlignment="1" applyProtection="1">
      <alignment horizontal="right"/>
      <protection locked="0"/>
    </xf>
    <xf numFmtId="164" fontId="6" fillId="0" borderId="1" xfId="0" applyNumberFormat="1" applyFont="1" applyFill="1" applyBorder="1" applyProtection="1">
      <protection locked="0"/>
    </xf>
    <xf numFmtId="164" fontId="6" fillId="7" borderId="0" xfId="0" applyNumberFormat="1" applyFont="1" applyFill="1" applyProtection="1"/>
    <xf numFmtId="9" fontId="6" fillId="7" borderId="0" xfId="0" quotePrefix="1" applyNumberFormat="1" applyFont="1" applyFill="1" applyAlignment="1" applyProtection="1">
      <alignment horizontal="right"/>
      <protection locked="0"/>
    </xf>
    <xf numFmtId="0" fontId="6" fillId="8" borderId="0" xfId="0" applyFont="1" applyFill="1" applyProtection="1"/>
    <xf numFmtId="166" fontId="6" fillId="8" borderId="0" xfId="1" applyNumberFormat="1" applyFont="1" applyFill="1" applyProtection="1"/>
    <xf numFmtId="166" fontId="6" fillId="0" borderId="0" xfId="1" applyNumberFormat="1" applyFont="1" applyFill="1" applyProtection="1"/>
    <xf numFmtId="166" fontId="6" fillId="0" borderId="0" xfId="1" applyNumberFormat="1" applyFont="1" applyProtection="1"/>
    <xf numFmtId="164" fontId="6" fillId="2" borderId="0" xfId="0" applyNumberFormat="1" applyFont="1" applyFill="1" applyProtection="1"/>
    <xf numFmtId="165" fontId="5" fillId="2" borderId="0" xfId="0" quotePrefix="1" applyNumberFormat="1" applyFont="1" applyFill="1" applyAlignment="1" applyProtection="1">
      <alignment horizontal="center"/>
    </xf>
    <xf numFmtId="0" fontId="6" fillId="4" borderId="1" xfId="0" applyFont="1" applyFill="1" applyBorder="1" applyProtection="1"/>
    <xf numFmtId="166" fontId="6" fillId="4" borderId="1" xfId="1" applyNumberFormat="1" applyFont="1" applyFill="1" applyBorder="1" applyProtection="1"/>
    <xf numFmtId="0" fontId="6" fillId="4" borderId="0" xfId="0" applyFont="1" applyFill="1" applyBorder="1" applyProtection="1"/>
    <xf numFmtId="166" fontId="6" fillId="4" borderId="0" xfId="1" applyNumberFormat="1" applyFont="1" applyFill="1" applyBorder="1" applyProtection="1"/>
    <xf numFmtId="0" fontId="6" fillId="8" borderId="0" xfId="0" applyFont="1" applyFill="1" applyBorder="1" applyProtection="1"/>
    <xf numFmtId="166" fontId="6" fillId="8" borderId="0" xfId="1" applyNumberFormat="1" applyFont="1" applyFill="1" applyBorder="1" applyProtection="1"/>
    <xf numFmtId="166" fontId="6" fillId="0" borderId="0" xfId="0" applyNumberFormat="1" applyFont="1" applyProtection="1"/>
    <xf numFmtId="0" fontId="6" fillId="0" borderId="0" xfId="0" applyFont="1" applyFill="1" applyBorder="1" applyProtection="1"/>
    <xf numFmtId="164" fontId="6" fillId="0" borderId="0" xfId="0" applyNumberFormat="1" applyFont="1" applyFill="1" applyBorder="1" applyProtection="1"/>
    <xf numFmtId="0" fontId="6" fillId="0" borderId="0" xfId="0" applyFont="1" applyFill="1" applyProtection="1"/>
    <xf numFmtId="0" fontId="6" fillId="7" borderId="1" xfId="0" applyFont="1" applyFill="1" applyBorder="1" applyProtection="1"/>
    <xf numFmtId="167" fontId="6" fillId="0" borderId="1" xfId="0" applyNumberFormat="1" applyFont="1" applyBorder="1" applyProtection="1">
      <protection locked="0"/>
    </xf>
    <xf numFmtId="0" fontId="6" fillId="0" borderId="0" xfId="2" applyNumberFormat="1" applyFont="1" applyAlignment="1" applyProtection="1">
      <alignment horizontal="right"/>
    </xf>
    <xf numFmtId="0" fontId="6" fillId="6" borderId="1" xfId="0" applyFont="1" applyFill="1" applyBorder="1" applyProtection="1"/>
    <xf numFmtId="166" fontId="6" fillId="6" borderId="1" xfId="1" applyNumberFormat="1" applyFont="1" applyFill="1" applyBorder="1" applyProtection="1"/>
    <xf numFmtId="169" fontId="6" fillId="0" borderId="0" xfId="0" applyNumberFormat="1" applyFont="1" applyProtection="1"/>
    <xf numFmtId="0" fontId="0" fillId="0" borderId="0" xfId="0" applyFill="1" applyProtection="1"/>
    <xf numFmtId="166" fontId="6" fillId="0" borderId="0" xfId="1" applyNumberFormat="1" applyFont="1" applyFill="1" applyBorder="1" applyProtection="1"/>
    <xf numFmtId="0" fontId="9" fillId="0" borderId="0" xfId="0" applyFont="1" applyProtection="1"/>
    <xf numFmtId="0" fontId="5" fillId="6" borderId="1" xfId="0" applyFont="1" applyFill="1" applyBorder="1" applyProtection="1"/>
    <xf numFmtId="6" fontId="6" fillId="6" borderId="1" xfId="0" applyNumberFormat="1" applyFont="1" applyFill="1" applyBorder="1" applyProtection="1"/>
    <xf numFmtId="9" fontId="6" fillId="6" borderId="1" xfId="0" applyNumberFormat="1" applyFont="1" applyFill="1" applyBorder="1" applyProtection="1"/>
    <xf numFmtId="41" fontId="6" fillId="0" borderId="0" xfId="0" applyNumberFormat="1" applyFont="1" applyFill="1" applyBorder="1" applyProtection="1"/>
    <xf numFmtId="0" fontId="6" fillId="5" borderId="0" xfId="0" applyFont="1" applyFill="1" applyBorder="1" applyProtection="1"/>
    <xf numFmtId="9" fontId="6" fillId="0" borderId="0" xfId="0" quotePrefix="1" applyNumberFormat="1" applyFont="1" applyFill="1" applyAlignment="1" applyProtection="1">
      <alignment horizontal="right"/>
    </xf>
    <xf numFmtId="167" fontId="6" fillId="0" borderId="1" xfId="0" applyNumberFormat="1" applyFont="1" applyBorder="1" applyProtection="1"/>
    <xf numFmtId="0" fontId="7" fillId="9" borderId="0" xfId="0" applyNumberFormat="1" applyFont="1" applyFill="1" applyBorder="1" applyAlignment="1" applyProtection="1">
      <alignment vertical="center" wrapText="1"/>
    </xf>
    <xf numFmtId="0" fontId="5" fillId="6" borderId="1" xfId="0" applyFont="1" applyFill="1" applyBorder="1" applyProtection="1">
      <protection locked="0"/>
    </xf>
    <xf numFmtId="165" fontId="5" fillId="2" borderId="1" xfId="0" quotePrefix="1" applyNumberFormat="1" applyFont="1" applyFill="1" applyBorder="1" applyAlignment="1" applyProtection="1">
      <alignment horizontal="center"/>
      <protection locked="0"/>
    </xf>
    <xf numFmtId="0" fontId="2" fillId="0" borderId="0" xfId="0" applyFont="1" applyAlignment="1">
      <alignment vertical="center" wrapText="1"/>
    </xf>
    <xf numFmtId="165" fontId="5" fillId="0" borderId="1" xfId="0" quotePrefix="1" applyNumberFormat="1" applyFont="1" applyFill="1" applyBorder="1" applyAlignment="1" applyProtection="1">
      <alignment horizontal="center"/>
    </xf>
    <xf numFmtId="0" fontId="5" fillId="0" borderId="0" xfId="0" applyFont="1" applyFill="1" applyProtection="1"/>
    <xf numFmtId="44" fontId="0" fillId="0" borderId="0" xfId="3" applyFont="1"/>
    <xf numFmtId="44" fontId="5" fillId="0" borderId="1" xfId="3" quotePrefix="1" applyFont="1" applyFill="1" applyBorder="1" applyAlignment="1" applyProtection="1">
      <alignment horizontal="center"/>
    </xf>
    <xf numFmtId="44" fontId="6" fillId="0" borderId="1" xfId="3" quotePrefix="1" applyFont="1" applyBorder="1" applyAlignment="1" applyProtection="1">
      <alignment horizontal="right"/>
      <protection locked="0"/>
    </xf>
    <xf numFmtId="44" fontId="6" fillId="4" borderId="0" xfId="3" applyFont="1" applyFill="1" applyProtection="1"/>
    <xf numFmtId="0" fontId="5" fillId="11" borderId="0" xfId="0" applyFont="1" applyFill="1" applyProtection="1"/>
    <xf numFmtId="168" fontId="6" fillId="11" borderId="0" xfId="0" applyNumberFormat="1" applyFont="1" applyFill="1" applyProtection="1"/>
    <xf numFmtId="0" fontId="5" fillId="3" borderId="1" xfId="0" applyFont="1" applyFill="1" applyBorder="1" applyAlignment="1" applyProtection="1">
      <alignment horizontal="center"/>
    </xf>
    <xf numFmtId="0" fontId="2" fillId="10" borderId="1" xfId="0" applyFont="1" applyFill="1" applyBorder="1" applyAlignment="1">
      <alignment horizontal="center" vertical="center" wrapText="1"/>
    </xf>
    <xf numFmtId="170" fontId="2" fillId="10" borderId="1" xfId="0" applyNumberFormat="1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2" xfId="0" applyBorder="1"/>
    <xf numFmtId="0" fontId="2" fillId="0" borderId="0" xfId="0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14" fillId="0" borderId="0" xfId="0" applyFont="1" applyBorder="1"/>
    <xf numFmtId="164" fontId="0" fillId="0" borderId="2" xfId="0" applyNumberFormat="1" applyBorder="1"/>
    <xf numFmtId="164" fontId="0" fillId="0" borderId="0" xfId="0" applyNumberFormat="1" applyBorder="1"/>
    <xf numFmtId="164" fontId="0" fillId="0" borderId="0" xfId="3" applyNumberFormat="1" applyFont="1" applyFill="1" applyBorder="1"/>
    <xf numFmtId="164" fontId="0" fillId="0" borderId="1" xfId="3" applyNumberFormat="1" applyFont="1" applyBorder="1"/>
    <xf numFmtId="164" fontId="0" fillId="0" borderId="1" xfId="0" applyNumberFormat="1" applyBorder="1"/>
  </cellXfs>
  <cellStyles count="4">
    <cellStyle name="Comma" xfId="1" builtinId="3"/>
    <cellStyle name="Currency" xfId="3" builtinId="4"/>
    <cellStyle name="Currency 3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138954</xdr:colOff>
      <xdr:row>0</xdr:row>
      <xdr:rowOff>400050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63004" cy="400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82"/>
  <sheetViews>
    <sheetView topLeftCell="B55" zoomScale="60" zoomScaleNormal="60" workbookViewId="0">
      <selection activeCell="I83" sqref="I83"/>
    </sheetView>
  </sheetViews>
  <sheetFormatPr defaultColWidth="8.81640625" defaultRowHeight="14.5" x14ac:dyDescent="0.35"/>
  <cols>
    <col min="1" max="1" width="2.81640625" style="1" customWidth="1"/>
    <col min="2" max="2" width="58.6328125" style="1" customWidth="1"/>
    <col min="3" max="3" width="16.54296875" style="1" bestFit="1" customWidth="1"/>
    <col min="4" max="14" width="14.36328125" style="1" bestFit="1" customWidth="1"/>
    <col min="15" max="15" width="2.453125" style="1" customWidth="1"/>
    <col min="16" max="16" width="16.36328125" style="1" bestFit="1" customWidth="1"/>
    <col min="17" max="16384" width="8.81640625" style="1"/>
  </cols>
  <sheetData>
    <row r="1" spans="1:17" x14ac:dyDescent="0.35">
      <c r="B1" s="2"/>
      <c r="C1" s="2"/>
      <c r="D1" s="2"/>
      <c r="E1" s="2"/>
      <c r="F1" s="2"/>
      <c r="G1" s="2"/>
    </row>
    <row r="2" spans="1:17" ht="30" x14ac:dyDescent="0.6">
      <c r="B2" s="3" t="s">
        <v>0</v>
      </c>
      <c r="C2" s="2"/>
      <c r="D2" s="2"/>
      <c r="E2" s="2"/>
      <c r="F2" s="2"/>
      <c r="G2" s="2"/>
    </row>
    <row r="3" spans="1:17" x14ac:dyDescent="0.35">
      <c r="B3" s="2"/>
      <c r="C3" s="2"/>
      <c r="D3" s="2"/>
      <c r="E3" s="2"/>
      <c r="F3" s="2"/>
      <c r="G3" s="2"/>
    </row>
    <row r="4" spans="1:17" ht="23" x14ac:dyDescent="0.5">
      <c r="B4" s="4" t="s">
        <v>1</v>
      </c>
      <c r="C4" s="5"/>
      <c r="D4" s="2"/>
      <c r="E4" s="2"/>
      <c r="F4" s="2"/>
      <c r="G4" s="2"/>
    </row>
    <row r="5" spans="1:17" ht="18.5" x14ac:dyDescent="0.45">
      <c r="A5" s="6"/>
      <c r="B5" s="7" t="s">
        <v>2</v>
      </c>
      <c r="C5" s="62">
        <v>42872</v>
      </c>
      <c r="D5" s="22">
        <f>DATE(YEAR(C5),MONTH(C5)+1,DAY(C5))</f>
        <v>42903</v>
      </c>
      <c r="E5" s="22">
        <f t="shared" ref="E5:N5" si="0">DATE(YEAR(D5),MONTH(D5)+1,DAY(D5))</f>
        <v>42933</v>
      </c>
      <c r="F5" s="22">
        <f t="shared" si="0"/>
        <v>42964</v>
      </c>
      <c r="G5" s="22">
        <f t="shared" si="0"/>
        <v>42995</v>
      </c>
      <c r="H5" s="22">
        <f t="shared" si="0"/>
        <v>43025</v>
      </c>
      <c r="I5" s="22">
        <f t="shared" si="0"/>
        <v>43056</v>
      </c>
      <c r="J5" s="22">
        <f t="shared" si="0"/>
        <v>43086</v>
      </c>
      <c r="K5" s="22">
        <f t="shared" si="0"/>
        <v>43117</v>
      </c>
      <c r="L5" s="22">
        <f t="shared" si="0"/>
        <v>43148</v>
      </c>
      <c r="M5" s="22">
        <f t="shared" si="0"/>
        <v>43176</v>
      </c>
      <c r="N5" s="22">
        <f t="shared" si="0"/>
        <v>43207</v>
      </c>
      <c r="O5" s="8"/>
      <c r="P5" s="72" t="s">
        <v>33</v>
      </c>
      <c r="Q5" s="6"/>
    </row>
    <row r="6" spans="1:17" ht="18.5" x14ac:dyDescent="0.45"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56"/>
      <c r="P6" s="11">
        <f t="shared" ref="P6:P21" si="1">SUM(C6:O6)</f>
        <v>0</v>
      </c>
    </row>
    <row r="7" spans="1:17" ht="18.5" x14ac:dyDescent="0.45"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2"/>
      <c r="P7" s="11">
        <f t="shared" si="1"/>
        <v>0</v>
      </c>
    </row>
    <row r="8" spans="1:17" ht="18.5" x14ac:dyDescent="0.45"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2"/>
      <c r="P8" s="11"/>
    </row>
    <row r="9" spans="1:17" ht="18.5" x14ac:dyDescent="0.45"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2"/>
      <c r="P9" s="11"/>
    </row>
    <row r="10" spans="1:17" ht="18.5" x14ac:dyDescent="0.45"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2"/>
      <c r="P10" s="11"/>
    </row>
    <row r="11" spans="1:17" ht="18.5" x14ac:dyDescent="0.45"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2"/>
      <c r="P11" s="11"/>
    </row>
    <row r="12" spans="1:17" ht="18.5" x14ac:dyDescent="0.45">
      <c r="B12" s="9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2"/>
      <c r="P12" s="11"/>
    </row>
    <row r="13" spans="1:17" ht="18.5" x14ac:dyDescent="0.45"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2"/>
      <c r="P13" s="11"/>
    </row>
    <row r="14" spans="1:17" ht="18.5" x14ac:dyDescent="0.45"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2"/>
      <c r="P14" s="11"/>
    </row>
    <row r="15" spans="1:17" ht="18.5" x14ac:dyDescent="0.45"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2"/>
      <c r="P15" s="11">
        <f t="shared" si="1"/>
        <v>0</v>
      </c>
    </row>
    <row r="16" spans="1:17" ht="18.5" x14ac:dyDescent="0.45"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2"/>
      <c r="P16" s="11">
        <f t="shared" si="1"/>
        <v>0</v>
      </c>
    </row>
    <row r="17" spans="1:17" ht="18.5" x14ac:dyDescent="0.45">
      <c r="B17" s="13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2"/>
      <c r="P17" s="11">
        <f t="shared" si="1"/>
        <v>0</v>
      </c>
    </row>
    <row r="18" spans="1:17" ht="18.5" x14ac:dyDescent="0.45">
      <c r="B18" s="13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2"/>
      <c r="P18" s="11">
        <f t="shared" si="1"/>
        <v>0</v>
      </c>
    </row>
    <row r="19" spans="1:17" ht="18.5" x14ac:dyDescent="0.45">
      <c r="B19" s="13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2"/>
      <c r="P19" s="11">
        <f t="shared" si="1"/>
        <v>0</v>
      </c>
    </row>
    <row r="20" spans="1:17" ht="18.5" x14ac:dyDescent="0.45">
      <c r="B20" s="13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2"/>
      <c r="P20" s="11">
        <f t="shared" si="1"/>
        <v>0</v>
      </c>
    </row>
    <row r="21" spans="1:17" ht="18.5" x14ac:dyDescent="0.45">
      <c r="B21" s="13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2"/>
      <c r="P21" s="11">
        <f t="shared" si="1"/>
        <v>0</v>
      </c>
    </row>
    <row r="22" spans="1:17" ht="18.5" x14ac:dyDescent="0.45">
      <c r="B22" s="14" t="s">
        <v>3</v>
      </c>
      <c r="C22" s="15">
        <f t="shared" ref="C22:N22" si="2">SUM(C6:C21)</f>
        <v>0</v>
      </c>
      <c r="D22" s="15">
        <f t="shared" si="2"/>
        <v>0</v>
      </c>
      <c r="E22" s="15">
        <f t="shared" si="2"/>
        <v>0</v>
      </c>
      <c r="F22" s="15">
        <f t="shared" si="2"/>
        <v>0</v>
      </c>
      <c r="G22" s="15">
        <f t="shared" si="2"/>
        <v>0</v>
      </c>
      <c r="H22" s="15">
        <f t="shared" si="2"/>
        <v>0</v>
      </c>
      <c r="I22" s="15">
        <f t="shared" si="2"/>
        <v>0</v>
      </c>
      <c r="J22" s="15">
        <f t="shared" si="2"/>
        <v>0</v>
      </c>
      <c r="K22" s="15">
        <f t="shared" si="2"/>
        <v>0</v>
      </c>
      <c r="L22" s="15">
        <f t="shared" si="2"/>
        <v>0</v>
      </c>
      <c r="M22" s="15">
        <f t="shared" si="2"/>
        <v>0</v>
      </c>
      <c r="N22" s="15">
        <f t="shared" si="2"/>
        <v>0</v>
      </c>
      <c r="O22" s="12"/>
      <c r="P22" s="15">
        <f>SUM(P6:P21)</f>
        <v>0</v>
      </c>
    </row>
    <row r="23" spans="1:17" ht="18.5" x14ac:dyDescent="0.45">
      <c r="B23" s="57" t="s">
        <v>4</v>
      </c>
      <c r="C23" s="16">
        <f>C22</f>
        <v>0</v>
      </c>
      <c r="D23" s="16">
        <f t="shared" ref="D23:N23" si="3">D22+C23</f>
        <v>0</v>
      </c>
      <c r="E23" s="16">
        <f t="shared" si="3"/>
        <v>0</v>
      </c>
      <c r="F23" s="16">
        <f t="shared" si="3"/>
        <v>0</v>
      </c>
      <c r="G23" s="16">
        <f t="shared" si="3"/>
        <v>0</v>
      </c>
      <c r="H23" s="16">
        <f t="shared" si="3"/>
        <v>0</v>
      </c>
      <c r="I23" s="16">
        <f t="shared" si="3"/>
        <v>0</v>
      </c>
      <c r="J23" s="16">
        <f t="shared" si="3"/>
        <v>0</v>
      </c>
      <c r="K23" s="16">
        <f t="shared" si="3"/>
        <v>0</v>
      </c>
      <c r="L23" s="16">
        <f t="shared" si="3"/>
        <v>0</v>
      </c>
      <c r="M23" s="16">
        <f t="shared" si="3"/>
        <v>0</v>
      </c>
      <c r="N23" s="16">
        <f t="shared" si="3"/>
        <v>0</v>
      </c>
      <c r="O23" s="12"/>
      <c r="P23" s="12"/>
    </row>
    <row r="24" spans="1:17" ht="18.5" x14ac:dyDescent="0.45">
      <c r="C24" s="17"/>
      <c r="D24" s="17"/>
      <c r="E24" s="17"/>
      <c r="F24" s="17"/>
      <c r="G24" s="17"/>
      <c r="H24" s="12"/>
      <c r="I24" s="12"/>
      <c r="J24" s="12"/>
      <c r="K24" s="12"/>
      <c r="L24" s="12"/>
      <c r="M24" s="12"/>
      <c r="N24" s="12"/>
      <c r="O24" s="12"/>
      <c r="P24" s="12"/>
    </row>
    <row r="25" spans="1:17" ht="18.5" x14ac:dyDescent="0.45">
      <c r="B25" s="18" t="s">
        <v>5</v>
      </c>
      <c r="C25" s="19">
        <f>SUM(C22:N22)</f>
        <v>0</v>
      </c>
      <c r="D25" s="17"/>
      <c r="E25" s="17"/>
      <c r="F25" s="17"/>
      <c r="G25" s="17"/>
      <c r="H25" s="12"/>
      <c r="I25" s="12"/>
      <c r="J25" s="12"/>
      <c r="K25" s="12"/>
      <c r="L25" s="12"/>
      <c r="M25" s="12"/>
      <c r="N25" s="12"/>
      <c r="O25" s="12"/>
      <c r="P25" s="12"/>
    </row>
    <row r="26" spans="1:17" ht="18.5" x14ac:dyDescent="0.45">
      <c r="B26" s="17"/>
      <c r="C26" s="17"/>
      <c r="D26" s="17"/>
      <c r="E26" s="17"/>
      <c r="F26" s="17"/>
      <c r="G26" s="17"/>
      <c r="H26" s="12"/>
      <c r="I26" s="12"/>
      <c r="J26" s="12"/>
      <c r="K26" s="12"/>
      <c r="L26" s="12"/>
      <c r="M26" s="12"/>
      <c r="N26" s="12"/>
      <c r="O26" s="12"/>
      <c r="P26" s="12"/>
    </row>
    <row r="28" spans="1:17" ht="23" x14ac:dyDescent="0.5">
      <c r="B28" s="4" t="s">
        <v>6</v>
      </c>
      <c r="C28" s="20"/>
    </row>
    <row r="29" spans="1:17" ht="18.5" x14ac:dyDescent="0.45">
      <c r="A29" s="6"/>
      <c r="B29" s="21" t="s">
        <v>7</v>
      </c>
      <c r="C29" s="22">
        <f t="shared" ref="C29:N29" si="4">C5</f>
        <v>42872</v>
      </c>
      <c r="D29" s="22">
        <f t="shared" si="4"/>
        <v>42903</v>
      </c>
      <c r="E29" s="22">
        <f t="shared" si="4"/>
        <v>42933</v>
      </c>
      <c r="F29" s="22">
        <f t="shared" si="4"/>
        <v>42964</v>
      </c>
      <c r="G29" s="22">
        <f t="shared" si="4"/>
        <v>42995</v>
      </c>
      <c r="H29" s="22">
        <f t="shared" si="4"/>
        <v>43025</v>
      </c>
      <c r="I29" s="22">
        <f t="shared" si="4"/>
        <v>43056</v>
      </c>
      <c r="J29" s="22">
        <f t="shared" si="4"/>
        <v>43086</v>
      </c>
      <c r="K29" s="22">
        <f t="shared" si="4"/>
        <v>43117</v>
      </c>
      <c r="L29" s="22">
        <f t="shared" si="4"/>
        <v>43148</v>
      </c>
      <c r="M29" s="22">
        <f t="shared" si="4"/>
        <v>43176</v>
      </c>
      <c r="N29" s="22">
        <f t="shared" si="4"/>
        <v>43207</v>
      </c>
      <c r="O29" s="8"/>
      <c r="P29" s="72" t="s">
        <v>33</v>
      </c>
      <c r="Q29" s="6"/>
    </row>
    <row r="30" spans="1:17" ht="18.5" x14ac:dyDescent="0.45">
      <c r="A30" s="6"/>
      <c r="B30" s="23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5"/>
      <c r="P30" s="11">
        <f t="shared" ref="P30:P38" si="5">SUM(C30:O30)</f>
        <v>0</v>
      </c>
      <c r="Q30" s="6"/>
    </row>
    <row r="31" spans="1:17" ht="18.5" x14ac:dyDescent="0.45">
      <c r="A31" s="6"/>
      <c r="B31" s="23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5"/>
      <c r="P31" s="11">
        <f t="shared" si="5"/>
        <v>0</v>
      </c>
      <c r="Q31" s="6"/>
    </row>
    <row r="32" spans="1:17" ht="18.5" x14ac:dyDescent="0.45">
      <c r="A32" s="6"/>
      <c r="B32" s="25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5"/>
      <c r="P32" s="11">
        <f t="shared" si="5"/>
        <v>0</v>
      </c>
      <c r="Q32" s="6"/>
    </row>
    <row r="33" spans="1:17" ht="18.5" x14ac:dyDescent="0.45">
      <c r="A33" s="6"/>
      <c r="B33" s="23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5"/>
      <c r="P33" s="11">
        <f t="shared" si="5"/>
        <v>0</v>
      </c>
      <c r="Q33" s="6"/>
    </row>
    <row r="34" spans="1:17" ht="18.5" x14ac:dyDescent="0.45">
      <c r="A34" s="6"/>
      <c r="B34" s="23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5"/>
      <c r="P34" s="11">
        <f t="shared" si="5"/>
        <v>0</v>
      </c>
      <c r="Q34" s="6"/>
    </row>
    <row r="35" spans="1:17" ht="18.5" x14ac:dyDescent="0.45">
      <c r="A35" s="6"/>
      <c r="B35" s="23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5"/>
      <c r="P35" s="11">
        <f t="shared" si="5"/>
        <v>0</v>
      </c>
      <c r="Q35" s="6"/>
    </row>
    <row r="36" spans="1:17" ht="18.5" x14ac:dyDescent="0.45">
      <c r="A36" s="6"/>
      <c r="B36" s="23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5"/>
      <c r="P36" s="11">
        <f t="shared" si="5"/>
        <v>0</v>
      </c>
      <c r="Q36" s="6"/>
    </row>
    <row r="37" spans="1:17" ht="18.5" x14ac:dyDescent="0.45">
      <c r="A37" s="6"/>
      <c r="B37" s="23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5"/>
      <c r="P37" s="11">
        <f t="shared" si="5"/>
        <v>0</v>
      </c>
      <c r="Q37" s="6"/>
    </row>
    <row r="38" spans="1:17" ht="18.5" x14ac:dyDescent="0.45">
      <c r="A38" s="6"/>
      <c r="B38" s="23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5"/>
      <c r="P38" s="11">
        <f t="shared" si="5"/>
        <v>0</v>
      </c>
      <c r="Q38" s="6"/>
    </row>
    <row r="39" spans="1:17" ht="18.5" x14ac:dyDescent="0.45">
      <c r="B39" s="23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12"/>
      <c r="P39" s="11">
        <f t="shared" ref="P39:P47" si="6">SUM(C39:O39)</f>
        <v>0</v>
      </c>
    </row>
    <row r="40" spans="1:17" ht="18.5" x14ac:dyDescent="0.45">
      <c r="B40" s="23"/>
      <c r="C40" s="24"/>
      <c r="D40" s="24"/>
      <c r="E40" s="24"/>
      <c r="F40" s="10"/>
      <c r="G40" s="10"/>
      <c r="H40" s="10"/>
      <c r="I40" s="10"/>
      <c r="J40" s="10"/>
      <c r="K40" s="10"/>
      <c r="L40" s="10"/>
      <c r="M40" s="10"/>
      <c r="N40" s="10"/>
      <c r="O40" s="12"/>
      <c r="P40" s="11">
        <f t="shared" si="6"/>
        <v>0</v>
      </c>
    </row>
    <row r="41" spans="1:17" ht="18.5" x14ac:dyDescent="0.45">
      <c r="B41" s="25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12"/>
      <c r="P41" s="11">
        <f t="shared" si="6"/>
        <v>0</v>
      </c>
    </row>
    <row r="42" spans="1:17" ht="18.5" x14ac:dyDescent="0.45">
      <c r="B42" s="23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12"/>
      <c r="P42" s="11">
        <f t="shared" si="6"/>
        <v>0</v>
      </c>
    </row>
    <row r="43" spans="1:17" ht="18.5" x14ac:dyDescent="0.45">
      <c r="B43" s="23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12"/>
      <c r="P43" s="11">
        <f t="shared" si="6"/>
        <v>0</v>
      </c>
    </row>
    <row r="44" spans="1:17" ht="18.5" x14ac:dyDescent="0.45">
      <c r="B44" s="23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12"/>
      <c r="P44" s="11">
        <f t="shared" si="6"/>
        <v>0</v>
      </c>
    </row>
    <row r="45" spans="1:17" ht="18.5" x14ac:dyDescent="0.45">
      <c r="B45" s="23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12"/>
      <c r="P45" s="11">
        <f t="shared" si="6"/>
        <v>0</v>
      </c>
    </row>
    <row r="46" spans="1:17" ht="18.5" x14ac:dyDescent="0.45">
      <c r="B46" s="23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12"/>
      <c r="P46" s="11">
        <f t="shared" si="6"/>
        <v>0</v>
      </c>
    </row>
    <row r="47" spans="1:17" ht="18.5" x14ac:dyDescent="0.45">
      <c r="B47" s="23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12"/>
      <c r="P47" s="11">
        <f t="shared" si="6"/>
        <v>0</v>
      </c>
    </row>
    <row r="48" spans="1:17" ht="18.5" x14ac:dyDescent="0.45">
      <c r="B48" s="14" t="s">
        <v>8</v>
      </c>
      <c r="C48" s="69">
        <f>SUM(C30,C37:C39)</f>
        <v>0</v>
      </c>
      <c r="D48" s="69">
        <f t="shared" ref="D48:P48" si="7">SUM(D37:D47,D30)</f>
        <v>0</v>
      </c>
      <c r="E48" s="69">
        <f t="shared" si="7"/>
        <v>0</v>
      </c>
      <c r="F48" s="69">
        <f t="shared" si="7"/>
        <v>0</v>
      </c>
      <c r="G48" s="69">
        <f t="shared" si="7"/>
        <v>0</v>
      </c>
      <c r="H48" s="69">
        <f t="shared" si="7"/>
        <v>0</v>
      </c>
      <c r="I48" s="69">
        <f t="shared" si="7"/>
        <v>0</v>
      </c>
      <c r="J48" s="69">
        <f t="shared" si="7"/>
        <v>0</v>
      </c>
      <c r="K48" s="69">
        <f t="shared" si="7"/>
        <v>0</v>
      </c>
      <c r="L48" s="69">
        <f t="shared" si="7"/>
        <v>0</v>
      </c>
      <c r="M48" s="69">
        <f t="shared" si="7"/>
        <v>0</v>
      </c>
      <c r="N48" s="69">
        <f t="shared" si="7"/>
        <v>0</v>
      </c>
      <c r="O48" s="69">
        <f t="shared" si="7"/>
        <v>0</v>
      </c>
      <c r="P48" s="69">
        <f t="shared" si="7"/>
        <v>0</v>
      </c>
    </row>
    <row r="49" spans="2:16" ht="18.5" x14ac:dyDescent="0.45">
      <c r="B49" s="26" t="s">
        <v>9</v>
      </c>
      <c r="C49" s="27">
        <v>1</v>
      </c>
      <c r="D49" s="27">
        <v>1</v>
      </c>
      <c r="E49" s="27">
        <v>1</v>
      </c>
      <c r="F49" s="27">
        <v>1</v>
      </c>
      <c r="G49" s="27">
        <v>1</v>
      </c>
      <c r="H49" s="27">
        <v>1</v>
      </c>
      <c r="I49" s="27">
        <v>1</v>
      </c>
      <c r="J49" s="27">
        <v>1</v>
      </c>
      <c r="K49" s="27">
        <v>1</v>
      </c>
      <c r="L49" s="27">
        <v>1</v>
      </c>
      <c r="M49" s="27">
        <v>1</v>
      </c>
      <c r="N49" s="27">
        <v>1</v>
      </c>
      <c r="O49" s="12"/>
      <c r="P49" s="58"/>
    </row>
    <row r="50" spans="2:16" ht="18.5" x14ac:dyDescent="0.45">
      <c r="B50" s="14" t="s">
        <v>10</v>
      </c>
      <c r="C50" s="15">
        <f>C48*C49</f>
        <v>0</v>
      </c>
      <c r="D50" s="15">
        <f t="shared" ref="D50:N50" si="8">D48*D49</f>
        <v>0</v>
      </c>
      <c r="E50" s="15">
        <f t="shared" si="8"/>
        <v>0</v>
      </c>
      <c r="F50" s="15">
        <f t="shared" si="8"/>
        <v>0</v>
      </c>
      <c r="G50" s="15">
        <f t="shared" si="8"/>
        <v>0</v>
      </c>
      <c r="H50" s="15">
        <f t="shared" si="8"/>
        <v>0</v>
      </c>
      <c r="I50" s="15">
        <f t="shared" si="8"/>
        <v>0</v>
      </c>
      <c r="J50" s="15">
        <f t="shared" si="8"/>
        <v>0</v>
      </c>
      <c r="K50" s="15">
        <f t="shared" si="8"/>
        <v>0</v>
      </c>
      <c r="L50" s="15">
        <f t="shared" si="8"/>
        <v>0</v>
      </c>
      <c r="M50" s="15">
        <f t="shared" si="8"/>
        <v>0</v>
      </c>
      <c r="N50" s="15">
        <f t="shared" si="8"/>
        <v>0</v>
      </c>
      <c r="O50" s="12"/>
      <c r="P50" s="15">
        <f>SUM(C50:O50)</f>
        <v>0</v>
      </c>
    </row>
    <row r="51" spans="2:16" ht="18.5" x14ac:dyDescent="0.45">
      <c r="B51" s="28" t="s">
        <v>11</v>
      </c>
      <c r="C51" s="29">
        <f>C50</f>
        <v>0</v>
      </c>
      <c r="D51" s="29">
        <f>C51+D50</f>
        <v>0</v>
      </c>
      <c r="E51" s="29">
        <f t="shared" ref="E51:N51" si="9">D51+E50</f>
        <v>0</v>
      </c>
      <c r="F51" s="29">
        <f t="shared" si="9"/>
        <v>0</v>
      </c>
      <c r="G51" s="29">
        <f t="shared" si="9"/>
        <v>0</v>
      </c>
      <c r="H51" s="29">
        <f t="shared" si="9"/>
        <v>0</v>
      </c>
      <c r="I51" s="29">
        <f t="shared" si="9"/>
        <v>0</v>
      </c>
      <c r="J51" s="29">
        <f t="shared" si="9"/>
        <v>0</v>
      </c>
      <c r="K51" s="29">
        <f t="shared" si="9"/>
        <v>0</v>
      </c>
      <c r="L51" s="29">
        <f t="shared" si="9"/>
        <v>0</v>
      </c>
      <c r="M51" s="29">
        <f t="shared" si="9"/>
        <v>0</v>
      </c>
      <c r="N51" s="29">
        <f t="shared" si="9"/>
        <v>0</v>
      </c>
      <c r="O51" s="12"/>
      <c r="P51" s="30"/>
    </row>
    <row r="52" spans="2:16" ht="18.5" x14ac:dyDescent="0.45"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12"/>
    </row>
    <row r="53" spans="2:16" ht="18.5" x14ac:dyDescent="0.45">
      <c r="B53" s="18" t="s">
        <v>12</v>
      </c>
      <c r="C53" s="19">
        <f>SUM(C50:N50)</f>
        <v>0</v>
      </c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</row>
    <row r="54" spans="2:16" x14ac:dyDescent="0.35">
      <c r="B54" s="2"/>
      <c r="C54" s="2"/>
      <c r="D54" s="2"/>
      <c r="E54" s="2"/>
      <c r="F54" s="2"/>
      <c r="G54" s="2"/>
    </row>
    <row r="55" spans="2:16" x14ac:dyDescent="0.35">
      <c r="B55" s="2"/>
      <c r="C55" s="2"/>
      <c r="D55" s="2"/>
      <c r="E55" s="2"/>
      <c r="F55" s="2"/>
      <c r="G55" s="2"/>
    </row>
    <row r="56" spans="2:16" ht="23" x14ac:dyDescent="0.5">
      <c r="B56" s="4" t="s">
        <v>13</v>
      </c>
      <c r="C56" s="2"/>
      <c r="D56" s="2"/>
      <c r="E56" s="2"/>
      <c r="F56" s="2"/>
      <c r="G56" s="2"/>
    </row>
    <row r="57" spans="2:16" x14ac:dyDescent="0.35">
      <c r="C57" s="20"/>
    </row>
    <row r="58" spans="2:16" ht="18.5" x14ac:dyDescent="0.45">
      <c r="B58" s="32"/>
      <c r="C58" s="33">
        <f t="shared" ref="C58:N58" si="10">C29</f>
        <v>42872</v>
      </c>
      <c r="D58" s="33">
        <f t="shared" si="10"/>
        <v>42903</v>
      </c>
      <c r="E58" s="33">
        <f t="shared" si="10"/>
        <v>42933</v>
      </c>
      <c r="F58" s="33">
        <f t="shared" si="10"/>
        <v>42964</v>
      </c>
      <c r="G58" s="33">
        <f t="shared" si="10"/>
        <v>42995</v>
      </c>
      <c r="H58" s="33">
        <f t="shared" si="10"/>
        <v>43025</v>
      </c>
      <c r="I58" s="33">
        <f t="shared" si="10"/>
        <v>43056</v>
      </c>
      <c r="J58" s="33">
        <f t="shared" si="10"/>
        <v>43086</v>
      </c>
      <c r="K58" s="33">
        <f t="shared" si="10"/>
        <v>43117</v>
      </c>
      <c r="L58" s="33">
        <f t="shared" si="10"/>
        <v>43148</v>
      </c>
      <c r="M58" s="33">
        <f t="shared" si="10"/>
        <v>43176</v>
      </c>
      <c r="N58" s="33">
        <f t="shared" si="10"/>
        <v>43207</v>
      </c>
      <c r="O58" s="12"/>
      <c r="P58" s="33" t="str">
        <f>P29</f>
        <v xml:space="preserve">12 Mo. Total </v>
      </c>
    </row>
    <row r="59" spans="2:16" ht="18.5" x14ac:dyDescent="0.45">
      <c r="B59" s="34" t="s">
        <v>14</v>
      </c>
      <c r="C59" s="35">
        <f t="shared" ref="C59:N59" si="11">-C22</f>
        <v>0</v>
      </c>
      <c r="D59" s="35">
        <f t="shared" si="11"/>
        <v>0</v>
      </c>
      <c r="E59" s="35">
        <f t="shared" si="11"/>
        <v>0</v>
      </c>
      <c r="F59" s="35">
        <f t="shared" si="11"/>
        <v>0</v>
      </c>
      <c r="G59" s="35">
        <f t="shared" si="11"/>
        <v>0</v>
      </c>
      <c r="H59" s="35">
        <f t="shared" si="11"/>
        <v>0</v>
      </c>
      <c r="I59" s="35">
        <f t="shared" si="11"/>
        <v>0</v>
      </c>
      <c r="J59" s="35">
        <f t="shared" si="11"/>
        <v>0</v>
      </c>
      <c r="K59" s="35">
        <f t="shared" si="11"/>
        <v>0</v>
      </c>
      <c r="L59" s="35">
        <f t="shared" si="11"/>
        <v>0</v>
      </c>
      <c r="M59" s="35">
        <f t="shared" si="11"/>
        <v>0</v>
      </c>
      <c r="N59" s="35">
        <f t="shared" si="11"/>
        <v>0</v>
      </c>
      <c r="O59" s="12"/>
      <c r="P59" s="35">
        <f>SUM(C59:O59)</f>
        <v>0</v>
      </c>
    </row>
    <row r="60" spans="2:16" ht="18.5" x14ac:dyDescent="0.45">
      <c r="B60" s="34" t="s">
        <v>15</v>
      </c>
      <c r="C60" s="35">
        <f t="shared" ref="C60:N60" si="12">C50</f>
        <v>0</v>
      </c>
      <c r="D60" s="35">
        <f t="shared" si="12"/>
        <v>0</v>
      </c>
      <c r="E60" s="35">
        <f t="shared" si="12"/>
        <v>0</v>
      </c>
      <c r="F60" s="35">
        <f t="shared" si="12"/>
        <v>0</v>
      </c>
      <c r="G60" s="35">
        <f t="shared" si="12"/>
        <v>0</v>
      </c>
      <c r="H60" s="35">
        <f t="shared" si="12"/>
        <v>0</v>
      </c>
      <c r="I60" s="35">
        <f t="shared" si="12"/>
        <v>0</v>
      </c>
      <c r="J60" s="35">
        <f t="shared" si="12"/>
        <v>0</v>
      </c>
      <c r="K60" s="35">
        <f t="shared" si="12"/>
        <v>0</v>
      </c>
      <c r="L60" s="35">
        <f t="shared" si="12"/>
        <v>0</v>
      </c>
      <c r="M60" s="35">
        <f t="shared" si="12"/>
        <v>0</v>
      </c>
      <c r="N60" s="35">
        <f t="shared" si="12"/>
        <v>0</v>
      </c>
      <c r="O60" s="12"/>
      <c r="P60" s="35">
        <f>SUM(C60:O60)</f>
        <v>0</v>
      </c>
    </row>
    <row r="61" spans="2:16" ht="18.5" x14ac:dyDescent="0.45">
      <c r="B61" s="36" t="s">
        <v>16</v>
      </c>
      <c r="C61" s="37">
        <f>SUM(C59:C60)</f>
        <v>0</v>
      </c>
      <c r="D61" s="37">
        <f t="shared" ref="D61:N61" si="13">SUM(D59:D60)</f>
        <v>0</v>
      </c>
      <c r="E61" s="37">
        <f t="shared" si="13"/>
        <v>0</v>
      </c>
      <c r="F61" s="37">
        <f t="shared" si="13"/>
        <v>0</v>
      </c>
      <c r="G61" s="37">
        <f t="shared" si="13"/>
        <v>0</v>
      </c>
      <c r="H61" s="37">
        <f t="shared" si="13"/>
        <v>0</v>
      </c>
      <c r="I61" s="37">
        <f t="shared" si="13"/>
        <v>0</v>
      </c>
      <c r="J61" s="37">
        <f t="shared" si="13"/>
        <v>0</v>
      </c>
      <c r="K61" s="37">
        <f t="shared" si="13"/>
        <v>0</v>
      </c>
      <c r="L61" s="37">
        <f t="shared" si="13"/>
        <v>0</v>
      </c>
      <c r="M61" s="37">
        <f t="shared" si="13"/>
        <v>0</v>
      </c>
      <c r="N61" s="37">
        <f t="shared" si="13"/>
        <v>0</v>
      </c>
      <c r="O61" s="12"/>
      <c r="P61" s="35">
        <f>SUM(C61:O61)</f>
        <v>0</v>
      </c>
    </row>
    <row r="62" spans="2:16" ht="18.5" x14ac:dyDescent="0.45">
      <c r="B62" s="38" t="s">
        <v>17</v>
      </c>
      <c r="C62" s="39">
        <f>C61</f>
        <v>0</v>
      </c>
      <c r="D62" s="39">
        <f>C62+D61</f>
        <v>0</v>
      </c>
      <c r="E62" s="39">
        <f t="shared" ref="E62:N62" si="14">D62+E61</f>
        <v>0</v>
      </c>
      <c r="F62" s="39">
        <f t="shared" si="14"/>
        <v>0</v>
      </c>
      <c r="G62" s="39">
        <f t="shared" si="14"/>
        <v>0</v>
      </c>
      <c r="H62" s="39">
        <f t="shared" si="14"/>
        <v>0</v>
      </c>
      <c r="I62" s="39">
        <f t="shared" si="14"/>
        <v>0</v>
      </c>
      <c r="J62" s="39">
        <f t="shared" si="14"/>
        <v>0</v>
      </c>
      <c r="K62" s="39">
        <f t="shared" si="14"/>
        <v>0</v>
      </c>
      <c r="L62" s="39">
        <f t="shared" si="14"/>
        <v>0</v>
      </c>
      <c r="M62" s="39">
        <f t="shared" si="14"/>
        <v>0</v>
      </c>
      <c r="N62" s="39">
        <f t="shared" si="14"/>
        <v>0</v>
      </c>
      <c r="O62" s="12"/>
      <c r="P62" s="40"/>
    </row>
    <row r="64" spans="2:16" ht="18.5" x14ac:dyDescent="0.45">
      <c r="B64" s="41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3"/>
      <c r="P64" s="43"/>
    </row>
    <row r="65" spans="1:17" ht="23" x14ac:dyDescent="0.5">
      <c r="B65" s="4" t="s">
        <v>18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</row>
    <row r="66" spans="1:17" ht="23" x14ac:dyDescent="0.5">
      <c r="B66" s="4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</row>
    <row r="67" spans="1:17" ht="18.5" x14ac:dyDescent="0.45">
      <c r="B67" s="44" t="s">
        <v>19</v>
      </c>
      <c r="C67" s="45">
        <v>7.0000000000000007E-2</v>
      </c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</row>
    <row r="68" spans="1:17" ht="18.5" x14ac:dyDescent="0.45">
      <c r="B68" s="44" t="s">
        <v>20</v>
      </c>
      <c r="C68" s="59">
        <f>C67/12</f>
        <v>5.8333333333333336E-3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</row>
    <row r="69" spans="1:17" ht="18.5" x14ac:dyDescent="0.45">
      <c r="B69" s="41"/>
      <c r="C69" s="60">
        <v>0</v>
      </c>
      <c r="D69" s="46">
        <f t="shared" ref="D69:N69" si="15">C69+1</f>
        <v>1</v>
      </c>
      <c r="E69" s="46">
        <f t="shared" si="15"/>
        <v>2</v>
      </c>
      <c r="F69" s="46">
        <f t="shared" si="15"/>
        <v>3</v>
      </c>
      <c r="G69" s="46">
        <f t="shared" si="15"/>
        <v>4</v>
      </c>
      <c r="H69" s="46">
        <f t="shared" si="15"/>
        <v>5</v>
      </c>
      <c r="I69" s="46">
        <f t="shared" si="15"/>
        <v>6</v>
      </c>
      <c r="J69" s="46">
        <f t="shared" si="15"/>
        <v>7</v>
      </c>
      <c r="K69" s="46">
        <f t="shared" si="15"/>
        <v>8</v>
      </c>
      <c r="L69" s="46">
        <f t="shared" si="15"/>
        <v>9</v>
      </c>
      <c r="M69" s="46">
        <f t="shared" si="15"/>
        <v>10</v>
      </c>
      <c r="N69" s="46">
        <f t="shared" si="15"/>
        <v>11</v>
      </c>
      <c r="O69" s="12"/>
      <c r="P69" s="12"/>
    </row>
    <row r="70" spans="1:17" ht="18.5" x14ac:dyDescent="0.45">
      <c r="B70" s="70" t="s">
        <v>21</v>
      </c>
      <c r="C70" s="71">
        <f t="shared" ref="C70:N70" si="16">1/((1+$C$68)^C69)</f>
        <v>1</v>
      </c>
      <c r="D70" s="71">
        <f t="shared" si="16"/>
        <v>0.99420049710024849</v>
      </c>
      <c r="E70" s="71">
        <f t="shared" si="16"/>
        <v>0.98843462843438135</v>
      </c>
      <c r="F70" s="71">
        <f t="shared" si="16"/>
        <v>0.98270219894056132</v>
      </c>
      <c r="G70" s="71">
        <f t="shared" si="16"/>
        <v>0.97700301468821338</v>
      </c>
      <c r="H70" s="71">
        <f t="shared" si="16"/>
        <v>0.97133688287146314</v>
      </c>
      <c r="I70" s="71">
        <f t="shared" si="16"/>
        <v>0.96570361180261455</v>
      </c>
      <c r="J70" s="71">
        <f t="shared" si="16"/>
        <v>0.96010301090566486</v>
      </c>
      <c r="K70" s="71">
        <f t="shared" si="16"/>
        <v>0.95453489070985731</v>
      </c>
      <c r="L70" s="71">
        <f t="shared" si="16"/>
        <v>0.94899906284327151</v>
      </c>
      <c r="M70" s="71">
        <f t="shared" si="16"/>
        <v>0.94349534002645052</v>
      </c>
      <c r="N70" s="71">
        <f t="shared" si="16"/>
        <v>0.93802353606606514</v>
      </c>
      <c r="O70" s="12"/>
      <c r="P70" s="33" t="str">
        <f>P29</f>
        <v xml:space="preserve">12 Mo. Total </v>
      </c>
    </row>
    <row r="71" spans="1:17" ht="18.5" x14ac:dyDescent="0.45">
      <c r="B71" s="47" t="s">
        <v>22</v>
      </c>
      <c r="C71" s="48">
        <f t="shared" ref="C71:N72" si="17">C59*C$70</f>
        <v>0</v>
      </c>
      <c r="D71" s="48">
        <f t="shared" si="17"/>
        <v>0</v>
      </c>
      <c r="E71" s="48">
        <f t="shared" si="17"/>
        <v>0</v>
      </c>
      <c r="F71" s="48">
        <f t="shared" si="17"/>
        <v>0</v>
      </c>
      <c r="G71" s="48">
        <f t="shared" si="17"/>
        <v>0</v>
      </c>
      <c r="H71" s="48">
        <f t="shared" si="17"/>
        <v>0</v>
      </c>
      <c r="I71" s="48">
        <f t="shared" si="17"/>
        <v>0</v>
      </c>
      <c r="J71" s="48">
        <f t="shared" si="17"/>
        <v>0</v>
      </c>
      <c r="K71" s="48">
        <f t="shared" si="17"/>
        <v>0</v>
      </c>
      <c r="L71" s="48">
        <f t="shared" si="17"/>
        <v>0</v>
      </c>
      <c r="M71" s="48">
        <f t="shared" si="17"/>
        <v>0</v>
      </c>
      <c r="N71" s="48">
        <f t="shared" si="17"/>
        <v>0</v>
      </c>
      <c r="O71" s="12"/>
      <c r="P71" s="48">
        <f>SUM(C71:O71)</f>
        <v>0</v>
      </c>
    </row>
    <row r="72" spans="1:17" ht="18.5" x14ac:dyDescent="0.45">
      <c r="B72" s="47" t="s">
        <v>23</v>
      </c>
      <c r="C72" s="48">
        <f t="shared" si="17"/>
        <v>0</v>
      </c>
      <c r="D72" s="48">
        <f t="shared" si="17"/>
        <v>0</v>
      </c>
      <c r="E72" s="48">
        <f t="shared" si="17"/>
        <v>0</v>
      </c>
      <c r="F72" s="48">
        <f t="shared" si="17"/>
        <v>0</v>
      </c>
      <c r="G72" s="48">
        <f t="shared" si="17"/>
        <v>0</v>
      </c>
      <c r="H72" s="48">
        <f t="shared" si="17"/>
        <v>0</v>
      </c>
      <c r="I72" s="48">
        <f t="shared" si="17"/>
        <v>0</v>
      </c>
      <c r="J72" s="48">
        <f t="shared" si="17"/>
        <v>0</v>
      </c>
      <c r="K72" s="48">
        <f t="shared" si="17"/>
        <v>0</v>
      </c>
      <c r="L72" s="48">
        <f t="shared" si="17"/>
        <v>0</v>
      </c>
      <c r="M72" s="48">
        <f t="shared" si="17"/>
        <v>0</v>
      </c>
      <c r="N72" s="48">
        <f t="shared" si="17"/>
        <v>0</v>
      </c>
      <c r="O72" s="49"/>
      <c r="P72" s="48">
        <f>SUM(C72:O72)</f>
        <v>0</v>
      </c>
    </row>
    <row r="73" spans="1:17" ht="18.5" x14ac:dyDescent="0.45">
      <c r="B73" s="47" t="s">
        <v>24</v>
      </c>
      <c r="C73" s="48">
        <f>SUM(C71:C72)</f>
        <v>0</v>
      </c>
      <c r="D73" s="48">
        <f t="shared" ref="D73:N73" si="18">SUM(D71:D72)</f>
        <v>0</v>
      </c>
      <c r="E73" s="48">
        <f t="shared" si="18"/>
        <v>0</v>
      </c>
      <c r="F73" s="48">
        <f t="shared" si="18"/>
        <v>0</v>
      </c>
      <c r="G73" s="48">
        <f t="shared" si="18"/>
        <v>0</v>
      </c>
      <c r="H73" s="48">
        <f t="shared" si="18"/>
        <v>0</v>
      </c>
      <c r="I73" s="48">
        <f t="shared" si="18"/>
        <v>0</v>
      </c>
      <c r="J73" s="48">
        <f t="shared" si="18"/>
        <v>0</v>
      </c>
      <c r="K73" s="48">
        <f t="shared" si="18"/>
        <v>0</v>
      </c>
      <c r="L73" s="48">
        <f t="shared" si="18"/>
        <v>0</v>
      </c>
      <c r="M73" s="48">
        <f t="shared" si="18"/>
        <v>0</v>
      </c>
      <c r="N73" s="48">
        <f t="shared" si="18"/>
        <v>0</v>
      </c>
      <c r="O73" s="12"/>
      <c r="P73" s="48">
        <f>SUM(C73:O73)</f>
        <v>0</v>
      </c>
    </row>
    <row r="74" spans="1:17" ht="18.5" x14ac:dyDescent="0.45">
      <c r="B74" s="38" t="s">
        <v>25</v>
      </c>
      <c r="C74" s="39">
        <f>C73</f>
        <v>0</v>
      </c>
      <c r="D74" s="39">
        <f>C74+D73</f>
        <v>0</v>
      </c>
      <c r="E74" s="39">
        <f t="shared" ref="E74:N74" si="19">D74+E73</f>
        <v>0</v>
      </c>
      <c r="F74" s="39">
        <f t="shared" si="19"/>
        <v>0</v>
      </c>
      <c r="G74" s="39">
        <f t="shared" si="19"/>
        <v>0</v>
      </c>
      <c r="H74" s="39">
        <f t="shared" si="19"/>
        <v>0</v>
      </c>
      <c r="I74" s="39">
        <f t="shared" si="19"/>
        <v>0</v>
      </c>
      <c r="J74" s="39">
        <f t="shared" si="19"/>
        <v>0</v>
      </c>
      <c r="K74" s="39">
        <f t="shared" si="19"/>
        <v>0</v>
      </c>
      <c r="L74" s="39">
        <f t="shared" si="19"/>
        <v>0</v>
      </c>
      <c r="M74" s="39">
        <f t="shared" si="19"/>
        <v>0</v>
      </c>
      <c r="N74" s="39">
        <f t="shared" si="19"/>
        <v>0</v>
      </c>
      <c r="O74" s="12"/>
      <c r="P74" s="12"/>
    </row>
    <row r="75" spans="1:17" ht="18.5" x14ac:dyDescent="0.45">
      <c r="A75" s="50"/>
      <c r="B75" s="4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43"/>
      <c r="P75" s="43"/>
      <c r="Q75" s="50"/>
    </row>
    <row r="76" spans="1:17" ht="18.5" x14ac:dyDescent="0.45">
      <c r="B76" s="52"/>
      <c r="C76" s="12"/>
      <c r="D76" s="12"/>
      <c r="E76" s="12">
        <v>1</v>
      </c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</row>
    <row r="77" spans="1:17" ht="18.5" x14ac:dyDescent="0.45">
      <c r="B77" s="53" t="s">
        <v>26</v>
      </c>
      <c r="C77" s="54">
        <f>NPV(C68,D61:N61) + C61</f>
        <v>0</v>
      </c>
      <c r="D77" s="12"/>
      <c r="E77" s="12">
        <f>IF(E76&gt;0,E69," ")</f>
        <v>2</v>
      </c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</row>
    <row r="78" spans="1:17" ht="18.5" x14ac:dyDescent="0.45">
      <c r="B78" s="53" t="s">
        <v>27</v>
      </c>
      <c r="C78" s="55" t="e">
        <f>IRR(C73:N73,0.1)</f>
        <v>#NUM!</v>
      </c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</row>
    <row r="79" spans="1:17" ht="18.5" x14ac:dyDescent="0.45">
      <c r="B79" s="53" t="s">
        <v>28</v>
      </c>
      <c r="C79" s="55" t="e">
        <f>-N62/P71</f>
        <v>#DIV/0!</v>
      </c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</row>
    <row r="80" spans="1:17" ht="18.5" x14ac:dyDescent="0.45">
      <c r="B80" s="53" t="s">
        <v>29</v>
      </c>
      <c r="C80" s="6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</row>
    <row r="81" spans="2:7" x14ac:dyDescent="0.35">
      <c r="B81" s="2"/>
      <c r="C81" s="2"/>
      <c r="D81" s="2"/>
      <c r="E81" s="2"/>
      <c r="F81" s="2"/>
      <c r="G81" s="2"/>
    </row>
    <row r="82" spans="2:7" x14ac:dyDescent="0.35">
      <c r="B82" s="2"/>
      <c r="C82" s="2"/>
      <c r="D82" s="2"/>
      <c r="E82" s="2"/>
      <c r="F82" s="2"/>
      <c r="G82" s="2"/>
    </row>
  </sheetData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"/>
  <sheetViews>
    <sheetView tabSelected="1" zoomScaleNormal="100" workbookViewId="0">
      <selection activeCell="H10" sqref="H10"/>
    </sheetView>
  </sheetViews>
  <sheetFormatPr defaultRowHeight="14.5" x14ac:dyDescent="0.35"/>
  <cols>
    <col min="1" max="1" width="10.36328125" customWidth="1"/>
    <col min="2" max="2" width="12.7265625" customWidth="1"/>
    <col min="3" max="3" width="4.453125" style="76" customWidth="1"/>
    <col min="4" max="4" width="9.08984375" customWidth="1"/>
    <col min="5" max="5" width="12" customWidth="1"/>
    <col min="6" max="6" width="5.26953125" style="80" customWidth="1"/>
    <col min="7" max="7" width="14.7265625" customWidth="1"/>
    <col min="8" max="8" width="15" customWidth="1"/>
    <col min="9" max="9" width="9.6328125" customWidth="1"/>
    <col min="10" max="10" width="12.453125" customWidth="1"/>
    <col min="11" max="11" width="11.54296875" customWidth="1"/>
    <col min="12" max="12" width="13.81640625" customWidth="1"/>
    <col min="13" max="13" width="11.90625" customWidth="1"/>
    <col min="14" max="14" width="11.90625" style="66" customWidth="1"/>
  </cols>
  <sheetData>
    <row r="1" spans="1:14" ht="35.5" customHeight="1" x14ac:dyDescent="0.35"/>
    <row r="2" spans="1:14" ht="31" customHeight="1" x14ac:dyDescent="0.75">
      <c r="A2" s="81" t="s">
        <v>49</v>
      </c>
      <c r="B2" s="81"/>
      <c r="D2" s="81"/>
      <c r="E2" s="81"/>
      <c r="G2" s="81"/>
    </row>
    <row r="3" spans="1:14" x14ac:dyDescent="0.35">
      <c r="A3" s="76" t="s">
        <v>50</v>
      </c>
      <c r="B3" s="76"/>
      <c r="D3" s="76"/>
      <c r="E3" s="76"/>
      <c r="G3" s="76"/>
    </row>
    <row r="4" spans="1:14" x14ac:dyDescent="0.35">
      <c r="A4" s="76"/>
      <c r="B4" s="76"/>
      <c r="D4" s="76"/>
      <c r="E4" s="76"/>
      <c r="G4" s="76"/>
    </row>
    <row r="5" spans="1:14" s="63" customFormat="1" ht="58" x14ac:dyDescent="0.35">
      <c r="A5" s="75" t="s">
        <v>30</v>
      </c>
      <c r="B5" s="73" t="s">
        <v>37</v>
      </c>
      <c r="C5" s="78" t="s">
        <v>40</v>
      </c>
      <c r="D5" s="75" t="s">
        <v>39</v>
      </c>
      <c r="E5" s="73" t="s">
        <v>38</v>
      </c>
      <c r="F5" s="79" t="s">
        <v>48</v>
      </c>
      <c r="G5" s="75" t="s">
        <v>41</v>
      </c>
      <c r="H5" s="74" t="s">
        <v>42</v>
      </c>
      <c r="I5" s="73" t="s">
        <v>43</v>
      </c>
      <c r="J5" s="73" t="s">
        <v>32</v>
      </c>
      <c r="K5" s="73" t="s">
        <v>44</v>
      </c>
      <c r="L5" s="73" t="s">
        <v>34</v>
      </c>
      <c r="M5" s="73" t="s">
        <v>36</v>
      </c>
      <c r="N5" s="73" t="s">
        <v>35</v>
      </c>
    </row>
    <row r="6" spans="1:14" x14ac:dyDescent="0.35">
      <c r="A6" s="77" t="s">
        <v>45</v>
      </c>
      <c r="B6" s="86">
        <v>5902.03</v>
      </c>
      <c r="C6" s="83"/>
      <c r="D6" s="82"/>
      <c r="E6" s="86"/>
      <c r="F6" s="84"/>
      <c r="G6" s="82">
        <v>279.72000000000003</v>
      </c>
      <c r="H6" s="85">
        <v>17.690000000000001</v>
      </c>
      <c r="I6" s="85">
        <v>236.08</v>
      </c>
      <c r="J6" s="85">
        <v>148.62</v>
      </c>
      <c r="K6" s="85">
        <f>(B6+E6)+SUM(G6:J6)</f>
        <v>6584.1399999999994</v>
      </c>
      <c r="L6" s="85">
        <v>2000</v>
      </c>
      <c r="M6" s="85">
        <f>SUM(K6:L6)</f>
        <v>8584.14</v>
      </c>
      <c r="N6" s="85">
        <f>SUM(M6/80)</f>
        <v>107.30175</v>
      </c>
    </row>
    <row r="7" spans="1:14" x14ac:dyDescent="0.35">
      <c r="A7" s="77" t="s">
        <v>31</v>
      </c>
      <c r="B7" s="86">
        <v>2307.6999999999998</v>
      </c>
      <c r="C7" s="83"/>
      <c r="D7" s="82"/>
      <c r="E7" s="86"/>
      <c r="F7" s="84"/>
      <c r="G7" s="82">
        <v>176.54</v>
      </c>
      <c r="H7" s="85">
        <v>17.690000000000001</v>
      </c>
      <c r="I7" s="85">
        <v>92.3</v>
      </c>
      <c r="J7" s="85">
        <v>148.62</v>
      </c>
      <c r="K7" s="85">
        <f t="shared" ref="K7:K24" si="0">(B7+E7)+SUM(G7:J7)</f>
        <v>2742.85</v>
      </c>
      <c r="L7" s="85">
        <v>0</v>
      </c>
      <c r="M7" s="85">
        <f t="shared" ref="M7:M24" si="1">SUM(K7:L7)</f>
        <v>2742.85</v>
      </c>
      <c r="N7" s="85">
        <f t="shared" ref="N7:N24" si="2">SUM(M7/80)</f>
        <v>34.285624999999996</v>
      </c>
    </row>
    <row r="8" spans="1:14" x14ac:dyDescent="0.35">
      <c r="A8" s="77" t="s">
        <v>46</v>
      </c>
      <c r="B8" s="86">
        <v>1653</v>
      </c>
      <c r="C8" s="83"/>
      <c r="D8" s="82"/>
      <c r="E8" s="86"/>
      <c r="F8" s="84"/>
      <c r="G8" s="82">
        <v>145.65</v>
      </c>
      <c r="H8" s="85">
        <v>17.690000000000001</v>
      </c>
      <c r="I8" s="85">
        <v>62.76</v>
      </c>
      <c r="J8" s="85">
        <v>148.62</v>
      </c>
      <c r="K8" s="85">
        <f t="shared" si="0"/>
        <v>2027.72</v>
      </c>
      <c r="L8" s="85">
        <v>0</v>
      </c>
      <c r="M8" s="85">
        <f t="shared" si="1"/>
        <v>2027.72</v>
      </c>
      <c r="N8" s="85">
        <f t="shared" si="2"/>
        <v>25.346499999999999</v>
      </c>
    </row>
    <row r="9" spans="1:14" x14ac:dyDescent="0.35">
      <c r="A9" s="77" t="s">
        <v>47</v>
      </c>
      <c r="B9" s="86"/>
      <c r="C9" s="83"/>
      <c r="D9" s="82">
        <v>12.5</v>
      </c>
      <c r="E9" s="86">
        <f>D9*80</f>
        <v>1000</v>
      </c>
      <c r="F9" s="84"/>
      <c r="G9" s="82">
        <v>47</v>
      </c>
      <c r="H9" s="85">
        <v>18</v>
      </c>
      <c r="I9" s="85">
        <v>0</v>
      </c>
      <c r="J9" s="85">
        <v>62</v>
      </c>
      <c r="K9" s="85">
        <f t="shared" si="0"/>
        <v>1127</v>
      </c>
      <c r="L9" s="85">
        <v>0</v>
      </c>
      <c r="M9" s="85">
        <f>SUM(K9:L9)</f>
        <v>1127</v>
      </c>
      <c r="N9" s="85">
        <f t="shared" si="2"/>
        <v>14.0875</v>
      </c>
    </row>
    <row r="10" spans="1:14" x14ac:dyDescent="0.35">
      <c r="A10" s="77"/>
      <c r="B10" s="86"/>
      <c r="C10" s="83"/>
      <c r="D10" s="82"/>
      <c r="E10" s="86"/>
      <c r="F10" s="84"/>
      <c r="G10" s="82"/>
      <c r="H10" s="85"/>
      <c r="I10" s="85"/>
      <c r="J10" s="85"/>
      <c r="K10" s="85">
        <f t="shared" si="0"/>
        <v>0</v>
      </c>
      <c r="L10" s="85"/>
      <c r="M10" s="85">
        <f t="shared" si="1"/>
        <v>0</v>
      </c>
      <c r="N10" s="85">
        <f t="shared" si="2"/>
        <v>0</v>
      </c>
    </row>
    <row r="11" spans="1:14" x14ac:dyDescent="0.35">
      <c r="A11" s="77"/>
      <c r="B11" s="86"/>
      <c r="C11" s="83"/>
      <c r="D11" s="82"/>
      <c r="E11" s="86"/>
      <c r="F11" s="84"/>
      <c r="G11" s="82"/>
      <c r="H11" s="85"/>
      <c r="I11" s="85"/>
      <c r="J11" s="85"/>
      <c r="K11" s="85">
        <f t="shared" si="0"/>
        <v>0</v>
      </c>
      <c r="L11" s="85"/>
      <c r="M11" s="85">
        <f t="shared" si="1"/>
        <v>0</v>
      </c>
      <c r="N11" s="85">
        <f t="shared" si="2"/>
        <v>0</v>
      </c>
    </row>
    <row r="12" spans="1:14" x14ac:dyDescent="0.35">
      <c r="A12" s="77"/>
      <c r="B12" s="86"/>
      <c r="C12" s="83"/>
      <c r="D12" s="82"/>
      <c r="E12" s="86"/>
      <c r="F12" s="84"/>
      <c r="G12" s="82"/>
      <c r="H12" s="85"/>
      <c r="I12" s="85"/>
      <c r="J12" s="85"/>
      <c r="K12" s="85">
        <f t="shared" si="0"/>
        <v>0</v>
      </c>
      <c r="L12" s="85"/>
      <c r="M12" s="85">
        <f t="shared" si="1"/>
        <v>0</v>
      </c>
      <c r="N12" s="85">
        <f t="shared" si="2"/>
        <v>0</v>
      </c>
    </row>
    <row r="13" spans="1:14" x14ac:dyDescent="0.35">
      <c r="A13" s="77"/>
      <c r="B13" s="86"/>
      <c r="C13" s="83"/>
      <c r="D13" s="82"/>
      <c r="E13" s="86"/>
      <c r="F13" s="84"/>
      <c r="G13" s="82"/>
      <c r="H13" s="85"/>
      <c r="I13" s="85"/>
      <c r="J13" s="85"/>
      <c r="K13" s="85">
        <f t="shared" si="0"/>
        <v>0</v>
      </c>
      <c r="L13" s="85"/>
      <c r="M13" s="85">
        <f t="shared" si="1"/>
        <v>0</v>
      </c>
      <c r="N13" s="85">
        <f t="shared" si="2"/>
        <v>0</v>
      </c>
    </row>
    <row r="14" spans="1:14" x14ac:dyDescent="0.35">
      <c r="A14" s="77"/>
      <c r="B14" s="86"/>
      <c r="C14" s="83"/>
      <c r="D14" s="82"/>
      <c r="E14" s="86"/>
      <c r="F14" s="84"/>
      <c r="G14" s="82"/>
      <c r="H14" s="85"/>
      <c r="I14" s="85"/>
      <c r="J14" s="85"/>
      <c r="K14" s="85">
        <f t="shared" si="0"/>
        <v>0</v>
      </c>
      <c r="L14" s="85"/>
      <c r="M14" s="85">
        <f t="shared" si="1"/>
        <v>0</v>
      </c>
      <c r="N14" s="85">
        <f t="shared" si="2"/>
        <v>0</v>
      </c>
    </row>
    <row r="15" spans="1:14" x14ac:dyDescent="0.35">
      <c r="A15" s="77"/>
      <c r="B15" s="86"/>
      <c r="C15" s="83"/>
      <c r="D15" s="82"/>
      <c r="E15" s="86"/>
      <c r="F15" s="84"/>
      <c r="G15" s="82"/>
      <c r="H15" s="85"/>
      <c r="I15" s="85"/>
      <c r="J15" s="85"/>
      <c r="K15" s="85">
        <f t="shared" si="0"/>
        <v>0</v>
      </c>
      <c r="L15" s="85"/>
      <c r="M15" s="85">
        <f t="shared" si="1"/>
        <v>0</v>
      </c>
      <c r="N15" s="85">
        <f t="shared" si="2"/>
        <v>0</v>
      </c>
    </row>
    <row r="16" spans="1:14" x14ac:dyDescent="0.35">
      <c r="A16" s="77"/>
      <c r="B16" s="86"/>
      <c r="C16" s="83"/>
      <c r="D16" s="82"/>
      <c r="E16" s="86"/>
      <c r="F16" s="84"/>
      <c r="G16" s="82"/>
      <c r="H16" s="85"/>
      <c r="I16" s="85"/>
      <c r="J16" s="85"/>
      <c r="K16" s="85">
        <f t="shared" si="0"/>
        <v>0</v>
      </c>
      <c r="L16" s="85"/>
      <c r="M16" s="85">
        <f t="shared" si="1"/>
        <v>0</v>
      </c>
      <c r="N16" s="85">
        <f t="shared" si="2"/>
        <v>0</v>
      </c>
    </row>
    <row r="17" spans="1:14" x14ac:dyDescent="0.35">
      <c r="A17" s="77"/>
      <c r="B17" s="86"/>
      <c r="C17" s="83"/>
      <c r="D17" s="82"/>
      <c r="E17" s="86"/>
      <c r="F17" s="84"/>
      <c r="G17" s="82"/>
      <c r="H17" s="85"/>
      <c r="I17" s="85"/>
      <c r="J17" s="85"/>
      <c r="K17" s="85">
        <f t="shared" si="0"/>
        <v>0</v>
      </c>
      <c r="L17" s="85"/>
      <c r="M17" s="85">
        <f t="shared" si="1"/>
        <v>0</v>
      </c>
      <c r="N17" s="85">
        <f t="shared" si="2"/>
        <v>0</v>
      </c>
    </row>
    <row r="18" spans="1:14" x14ac:dyDescent="0.35">
      <c r="A18" s="77"/>
      <c r="B18" s="86"/>
      <c r="C18" s="83"/>
      <c r="D18" s="82"/>
      <c r="E18" s="86"/>
      <c r="F18" s="84"/>
      <c r="G18" s="82"/>
      <c r="H18" s="85"/>
      <c r="I18" s="85"/>
      <c r="J18" s="85"/>
      <c r="K18" s="85">
        <f t="shared" si="0"/>
        <v>0</v>
      </c>
      <c r="L18" s="85"/>
      <c r="M18" s="85">
        <f t="shared" si="1"/>
        <v>0</v>
      </c>
      <c r="N18" s="85">
        <f t="shared" si="2"/>
        <v>0</v>
      </c>
    </row>
    <row r="19" spans="1:14" x14ac:dyDescent="0.35">
      <c r="A19" s="77"/>
      <c r="B19" s="86"/>
      <c r="C19" s="83"/>
      <c r="D19" s="82"/>
      <c r="E19" s="86"/>
      <c r="F19" s="84"/>
      <c r="G19" s="82"/>
      <c r="H19" s="85"/>
      <c r="I19" s="85"/>
      <c r="J19" s="85"/>
      <c r="K19" s="85">
        <f t="shared" si="0"/>
        <v>0</v>
      </c>
      <c r="L19" s="85"/>
      <c r="M19" s="85">
        <f t="shared" si="1"/>
        <v>0</v>
      </c>
      <c r="N19" s="85">
        <f t="shared" si="2"/>
        <v>0</v>
      </c>
    </row>
    <row r="20" spans="1:14" x14ac:dyDescent="0.35">
      <c r="A20" s="77"/>
      <c r="B20" s="86"/>
      <c r="C20" s="83"/>
      <c r="D20" s="82"/>
      <c r="E20" s="86"/>
      <c r="F20" s="84"/>
      <c r="G20" s="82"/>
      <c r="H20" s="85"/>
      <c r="I20" s="85"/>
      <c r="J20" s="85"/>
      <c r="K20" s="85">
        <f t="shared" si="0"/>
        <v>0</v>
      </c>
      <c r="L20" s="85"/>
      <c r="M20" s="85">
        <f t="shared" si="1"/>
        <v>0</v>
      </c>
      <c r="N20" s="85">
        <f t="shared" si="2"/>
        <v>0</v>
      </c>
    </row>
    <row r="21" spans="1:14" x14ac:dyDescent="0.35">
      <c r="A21" s="77"/>
      <c r="B21" s="86"/>
      <c r="C21" s="83"/>
      <c r="D21" s="82"/>
      <c r="E21" s="86"/>
      <c r="F21" s="84"/>
      <c r="G21" s="82"/>
      <c r="H21" s="85"/>
      <c r="I21" s="85"/>
      <c r="J21" s="85"/>
      <c r="K21" s="85">
        <f t="shared" si="0"/>
        <v>0</v>
      </c>
      <c r="L21" s="85"/>
      <c r="M21" s="85">
        <f t="shared" si="1"/>
        <v>0</v>
      </c>
      <c r="N21" s="85">
        <f t="shared" si="2"/>
        <v>0</v>
      </c>
    </row>
    <row r="22" spans="1:14" x14ac:dyDescent="0.35">
      <c r="A22" s="77"/>
      <c r="B22" s="86"/>
      <c r="C22" s="83"/>
      <c r="D22" s="82"/>
      <c r="E22" s="86"/>
      <c r="F22" s="84"/>
      <c r="G22" s="82"/>
      <c r="H22" s="85"/>
      <c r="I22" s="85"/>
      <c r="J22" s="85"/>
      <c r="K22" s="85">
        <f t="shared" si="0"/>
        <v>0</v>
      </c>
      <c r="L22" s="85"/>
      <c r="M22" s="85">
        <f t="shared" si="1"/>
        <v>0</v>
      </c>
      <c r="N22" s="85">
        <f t="shared" si="2"/>
        <v>0</v>
      </c>
    </row>
    <row r="23" spans="1:14" x14ac:dyDescent="0.35">
      <c r="A23" s="77"/>
      <c r="B23" s="86"/>
      <c r="C23" s="83"/>
      <c r="D23" s="82"/>
      <c r="E23" s="86"/>
      <c r="F23" s="84"/>
      <c r="G23" s="82"/>
      <c r="H23" s="85"/>
      <c r="I23" s="85"/>
      <c r="J23" s="85"/>
      <c r="K23" s="85">
        <f t="shared" si="0"/>
        <v>0</v>
      </c>
      <c r="L23" s="85"/>
      <c r="M23" s="85">
        <f t="shared" si="1"/>
        <v>0</v>
      </c>
      <c r="N23" s="85">
        <f t="shared" si="2"/>
        <v>0</v>
      </c>
    </row>
    <row r="24" spans="1:14" x14ac:dyDescent="0.35">
      <c r="A24" s="77"/>
      <c r="B24" s="86"/>
      <c r="C24" s="83"/>
      <c r="D24" s="82"/>
      <c r="E24" s="86"/>
      <c r="F24" s="84"/>
      <c r="G24" s="82"/>
      <c r="H24" s="85"/>
      <c r="I24" s="85"/>
      <c r="J24" s="85"/>
      <c r="K24" s="85">
        <f t="shared" si="0"/>
        <v>0</v>
      </c>
      <c r="L24" s="85"/>
      <c r="M24" s="85">
        <f t="shared" si="1"/>
        <v>0</v>
      </c>
      <c r="N24" s="85">
        <f t="shared" si="2"/>
        <v>0</v>
      </c>
    </row>
  </sheetData>
  <pageMargins left="0.7" right="0.7" top="0.75" bottom="0.75" header="0.3" footer="0.3"/>
  <pageSetup scale="7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Blank Worksheet</vt:lpstr>
      <vt:lpstr>Burdened Overhead Cost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cp:lastPrinted>2017-04-27T15:59:46Z</cp:lastPrinted>
  <dcterms:created xsi:type="dcterms:W3CDTF">2016-01-05T17:45:41Z</dcterms:created>
  <dcterms:modified xsi:type="dcterms:W3CDTF">2017-04-27T16:01:05Z</dcterms:modified>
</cp:coreProperties>
</file>